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\\JLML-NAS\jlml\OenoloGif\Webmestre\2021-2022\"/>
    </mc:Choice>
  </mc:AlternateContent>
  <xr:revisionPtr revIDLastSave="0" documentId="13_ncr:1_{2CAEC5CA-F125-4934-B5FF-A2EBAAD99AB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uil1" sheetId="1" r:id="rId1"/>
  </sheets>
  <externalReferences>
    <externalReference r:id="rId2"/>
  </externalReferences>
  <definedNames>
    <definedName name="_xlnm._FilterDatabase" localSheetId="0" hidden="1">Feuil1!$A$2:$K$2</definedName>
    <definedName name="AnneeBase">'[1]Mode d''emploi et suivi'!$H$103</definedName>
    <definedName name="NbMembres">'[1]Mode d''emploi et suivi'!$C$91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8" i="1" l="1"/>
  <c r="C2" i="1"/>
  <c r="K68" i="1"/>
  <c r="K2" i="1"/>
  <c r="J68" i="1"/>
  <c r="J2" i="1"/>
  <c r="I68" i="1"/>
  <c r="I2" i="1"/>
  <c r="H68" i="1"/>
  <c r="H2" i="1"/>
  <c r="G68" i="1"/>
  <c r="G2" i="1"/>
  <c r="E68" i="1"/>
  <c r="E2" i="1"/>
  <c r="F68" i="1"/>
  <c r="F2" i="1"/>
  <c r="D68" i="1"/>
  <c r="D2" i="1"/>
</calcChain>
</file>

<file path=xl/sharedStrings.xml><?xml version="1.0" encoding="utf-8"?>
<sst xmlns="http://schemas.openxmlformats.org/spreadsheetml/2006/main" count="134" uniqueCount="115">
  <si>
    <t>NOM</t>
  </si>
  <si>
    <t>PRENOM</t>
  </si>
  <si>
    <t>AMBROISE</t>
  </si>
  <si>
    <t>Xavier</t>
  </si>
  <si>
    <t>ASPECT</t>
  </si>
  <si>
    <t>Alain</t>
  </si>
  <si>
    <t>Annie</t>
  </si>
  <si>
    <t>BACHET</t>
  </si>
  <si>
    <t>Jean-Christophe</t>
  </si>
  <si>
    <t>BAES</t>
  </si>
  <si>
    <t>Philippe</t>
  </si>
  <si>
    <t>BAJEUX</t>
  </si>
  <si>
    <t>Dominique</t>
  </si>
  <si>
    <t>Marie-Hélène</t>
  </si>
  <si>
    <t>BARBEY</t>
  </si>
  <si>
    <t>BARDON-VEAUX</t>
  </si>
  <si>
    <t>Dorothée</t>
  </si>
  <si>
    <t>BARRE</t>
  </si>
  <si>
    <t>Alexandre</t>
  </si>
  <si>
    <t>BARRET</t>
  </si>
  <si>
    <t>Claude</t>
  </si>
  <si>
    <t>Martine</t>
  </si>
  <si>
    <t>Hélène</t>
  </si>
  <si>
    <t>BERGER</t>
  </si>
  <si>
    <t>Fréderic</t>
  </si>
  <si>
    <t>BOUSQUET</t>
  </si>
  <si>
    <t>Gérard</t>
  </si>
  <si>
    <t>BULLIAT</t>
  </si>
  <si>
    <t>CARRE</t>
  </si>
  <si>
    <t>Marie-Claude</t>
  </si>
  <si>
    <t>Paul</t>
  </si>
  <si>
    <t>CHAGUE</t>
  </si>
  <si>
    <t>Olivier</t>
  </si>
  <si>
    <t>CHARLIN</t>
  </si>
  <si>
    <t>Frédérique</t>
  </si>
  <si>
    <t>CHAUVIN</t>
  </si>
  <si>
    <t>Hervé</t>
  </si>
  <si>
    <t>CHEREST</t>
  </si>
  <si>
    <t>Marc</t>
  </si>
  <si>
    <t>CHIRON</t>
  </si>
  <si>
    <t>COLBEAU</t>
  </si>
  <si>
    <t>COLIN</t>
  </si>
  <si>
    <t xml:space="preserve">Michel  </t>
  </si>
  <si>
    <t>COLOMBEL</t>
  </si>
  <si>
    <t>Jacques</t>
  </si>
  <si>
    <t>CUCCA</t>
  </si>
  <si>
    <t>Andrea</t>
  </si>
  <si>
    <t>DONNADIEU</t>
  </si>
  <si>
    <t>Catherine</t>
  </si>
  <si>
    <t>FRANCOU</t>
  </si>
  <si>
    <t>Daniel</t>
  </si>
  <si>
    <t>GHYSDAEL</t>
  </si>
  <si>
    <t>GIACALONE</t>
  </si>
  <si>
    <t>Didier</t>
  </si>
  <si>
    <t>GROSHEITSCH</t>
  </si>
  <si>
    <t>Haoqi</t>
  </si>
  <si>
    <t>GRZYMEK</t>
  </si>
  <si>
    <t>HARDY</t>
  </si>
  <si>
    <t>Denise</t>
  </si>
  <si>
    <t>HARRY</t>
  </si>
  <si>
    <t>Paula</t>
  </si>
  <si>
    <t>HUSSON</t>
  </si>
  <si>
    <t>Micheline</t>
  </si>
  <si>
    <t>JANY</t>
  </si>
  <si>
    <t>Marie-Noëlle</t>
  </si>
  <si>
    <t>Patrick</t>
  </si>
  <si>
    <t>LABROGERE</t>
  </si>
  <si>
    <t>Sarah</t>
  </si>
  <si>
    <t>LAFRANCE</t>
  </si>
  <si>
    <t>LANVIER</t>
  </si>
  <si>
    <t>Jean</t>
  </si>
  <si>
    <t>LEZ</t>
  </si>
  <si>
    <t>Christian</t>
  </si>
  <si>
    <t>LOUVION</t>
  </si>
  <si>
    <t>Chantal</t>
  </si>
  <si>
    <t>MARIN-LAMELLET</t>
  </si>
  <si>
    <t>Laurent</t>
  </si>
  <si>
    <t>Judith</t>
  </si>
  <si>
    <t>MARTIN-VENIARD</t>
  </si>
  <si>
    <t>Valérie</t>
  </si>
  <si>
    <t>Isabelle</t>
  </si>
  <si>
    <t>ORTEGA</t>
  </si>
  <si>
    <t xml:space="preserve">Catherine </t>
  </si>
  <si>
    <t>PLA</t>
  </si>
  <si>
    <t>Patricia</t>
  </si>
  <si>
    <t>POUX</t>
  </si>
  <si>
    <t>POZZOLI</t>
  </si>
  <si>
    <t>Lionel</t>
  </si>
  <si>
    <t>RICHARD</t>
  </si>
  <si>
    <t>Etienne</t>
  </si>
  <si>
    <t>RODDE</t>
  </si>
  <si>
    <t>SALIOU</t>
  </si>
  <si>
    <t>Joël</t>
  </si>
  <si>
    <t>SAUNIER</t>
  </si>
  <si>
    <t>Stéphane</t>
  </si>
  <si>
    <t>SCHAEFFER</t>
  </si>
  <si>
    <t>Richard</t>
  </si>
  <si>
    <t>SERRE</t>
  </si>
  <si>
    <t>SOLEIL</t>
  </si>
  <si>
    <t>Georges</t>
  </si>
  <si>
    <t>SOTTILE</t>
  </si>
  <si>
    <t>Francesco</t>
  </si>
  <si>
    <t>TRAN</t>
  </si>
  <si>
    <t>Trach</t>
  </si>
  <si>
    <t>TCHERBAK</t>
  </si>
  <si>
    <t>Nicolas</t>
  </si>
  <si>
    <t>VEAUX</t>
  </si>
  <si>
    <t>VRIGNON</t>
  </si>
  <si>
    <t>Danièle</t>
  </si>
  <si>
    <t>Eric</t>
  </si>
  <si>
    <t>CASSIO</t>
  </si>
  <si>
    <t>WASIELEWSKI</t>
  </si>
  <si>
    <t>Jean-Marc</t>
  </si>
  <si>
    <t>Groupes</t>
  </si>
  <si>
    <t>Commissions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</si>
</sst>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7"/>
      <name val="Arial"/>
      <family val="2"/>
    </font>
    <font>
      <strike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2" fillId="3" borderId="6" xfId="0" applyFont="1" applyFill="1" applyBorder="1"/>
    <xf numFmtId="0" fontId="1" fillId="3" borderId="1" xfId="0" applyFont="1" applyFill="1" applyBorder="1"/>
    <xf numFmtId="0" fontId="0" fillId="3" borderId="1" xfId="0" applyFont="1" applyFill="1" applyBorder="1" applyAlignment="1">
      <alignment vertical="center"/>
    </xf>
    <xf numFmtId="0" fontId="1" fillId="3" borderId="11" xfId="0" applyFont="1" applyFill="1" applyBorder="1" applyAlignment="1">
      <alignment horizontal="center" vertical="center" textRotation="90" wrapText="1"/>
    </xf>
    <xf numFmtId="0" fontId="1" fillId="3" borderId="12" xfId="0" applyFont="1" applyFill="1" applyBorder="1" applyAlignment="1">
      <alignment horizontal="center" vertical="center" textRotation="90" wrapText="1"/>
    </xf>
    <xf numFmtId="0" fontId="1" fillId="3" borderId="13" xfId="0" applyFont="1" applyFill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/>
    </xf>
  </cellXfs>
  <cellStyles count="1">
    <cellStyle name="Normal" xfId="0" builtinId="0"/>
  </cellStyles>
  <dxfs count="40">
    <dxf>
      <font>
        <b val="0"/>
        <condense val="0"/>
        <extend val="0"/>
        <color indexed="8"/>
      </font>
      <fill>
        <patternFill patternType="solid">
          <fgColor indexed="27"/>
          <bgColor indexed="42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27"/>
          <bgColor indexed="42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27"/>
          <bgColor indexed="42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27"/>
          <bgColor indexed="42"/>
        </patternFill>
      </fill>
    </dxf>
    <dxf>
      <fill>
        <patternFill patternType="solid">
          <fgColor indexed="27"/>
          <bgColor indexed="42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27"/>
          <bgColor indexed="42"/>
        </patternFill>
      </fill>
    </dxf>
    <dxf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27"/>
          <bgColor indexed="42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27"/>
          <bgColor indexed="42"/>
        </patternFill>
      </fill>
    </dxf>
    <dxf>
      <fill>
        <patternFill patternType="solid">
          <fgColor indexed="27"/>
          <bgColor indexed="42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27"/>
          <bgColor indexed="42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27"/>
          <bgColor indexed="42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27"/>
          <bgColor indexed="42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27"/>
          <bgColor indexed="42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27"/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45720</xdr:rowOff>
    </xdr:from>
    <xdr:to>
      <xdr:col>1</xdr:col>
      <xdr:colOff>160020</xdr:colOff>
      <xdr:row>0</xdr:row>
      <xdr:rowOff>274320</xdr:rowOff>
    </xdr:to>
    <xdr:pic>
      <xdr:nvPicPr>
        <xdr:cNvPr id="2" name="Picture 3" descr="Logo Oenologif_Orange small">
          <a:extLst>
            <a:ext uri="{FF2B5EF4-FFF2-40B4-BE49-F238E27FC236}">
              <a16:creationId xmlns:a16="http://schemas.microsoft.com/office/drawing/2014/main" id="{2C8371E0-A2C9-4035-96B7-48967361E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45720"/>
          <a:ext cx="1295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</xdr:colOff>
      <xdr:row>0</xdr:row>
      <xdr:rowOff>230751</xdr:rowOff>
    </xdr:from>
    <xdr:to>
      <xdr:col>1</xdr:col>
      <xdr:colOff>891540</xdr:colOff>
      <xdr:row>0</xdr:row>
      <xdr:rowOff>466008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03A3A70-0055-4AA8-B1CD-EFC8E36E4851}"/>
            </a:ext>
          </a:extLst>
        </xdr:cNvPr>
        <xdr:cNvSpPr>
          <a:spLocks noChangeArrowheads="1"/>
        </xdr:cNvSpPr>
      </xdr:nvSpPr>
      <xdr:spPr bwMode="auto">
        <a:xfrm>
          <a:off x="30480" y="230751"/>
          <a:ext cx="2080260" cy="2352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anchor="ctr">
          <a:spAutoFit/>
        </a:bodyPr>
        <a:lstStyle>
          <a:defPPr>
            <a:defRPr lang="fr-FR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eaLnBrk="0" hangingPunct="0">
            <a:tabLst>
              <a:tab pos="914400" algn="l"/>
            </a:tabLst>
          </a:pPr>
          <a:r>
            <a:rPr lang="fr-FR" sz="800" b="1" i="1">
              <a:solidFill>
                <a:srgbClr val="800000"/>
              </a:solidFill>
              <a:latin typeface="Comic Sans MS" pitchFamily="66" charset="0"/>
              <a:cs typeface="Times New Roman" pitchFamily="18" charset="0"/>
            </a:rPr>
            <a:t>Le club </a:t>
          </a:r>
          <a:r>
            <a:rPr lang="fr-FR" sz="800" b="1" i="1">
              <a:solidFill>
                <a:srgbClr val="800000"/>
              </a:solidFill>
              <a:cs typeface="Times New Roman" pitchFamily="18" charset="0"/>
            </a:rPr>
            <a:t>œ</a:t>
          </a:r>
          <a:r>
            <a:rPr lang="fr-FR" sz="800" b="1" i="1">
              <a:solidFill>
                <a:srgbClr val="800000"/>
              </a:solidFill>
              <a:latin typeface="Comic Sans MS" pitchFamily="66" charset="0"/>
              <a:cs typeface="Times New Roman" pitchFamily="18" charset="0"/>
            </a:rPr>
            <a:t>nophile de Gif-sur-Yvette</a:t>
          </a:r>
          <a:endParaRPr lang="fr-FR" sz="8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lub%20Oeno\2020-2021\Listes%20&#224;%20jour\Inscrits-suivi_2020-2021_Sept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 d'emploi et suivi"/>
      <sheetName val="ADHESIONS 2020 - 2021"/>
      <sheetName val="Formulaire Au Verre"/>
      <sheetName val="Formulaire Adhérent"/>
      <sheetName val="Attestation"/>
      <sheetName val="GénérerListeMails"/>
    </sheetNames>
    <sheetDataSet>
      <sheetData sheetId="0">
        <row r="91">
          <cell r="C91">
            <v>12</v>
          </cell>
        </row>
        <row r="103">
          <cell r="H103">
            <v>2016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8"/>
  <sheetViews>
    <sheetView tabSelected="1" workbookViewId="0">
      <selection activeCell="L4" sqref="L4"/>
    </sheetView>
  </sheetViews>
  <sheetFormatPr baseColWidth="10" defaultRowHeight="14.4" x14ac:dyDescent="0.3"/>
  <cols>
    <col min="1" max="2" width="17.77734375" customWidth="1"/>
    <col min="3" max="11" width="7.77734375" customWidth="1"/>
  </cols>
  <sheetData>
    <row r="1" spans="1:11" ht="39.6" customHeight="1" x14ac:dyDescent="0.3">
      <c r="C1" s="29" t="s">
        <v>113</v>
      </c>
      <c r="D1" s="29"/>
      <c r="E1" s="29"/>
      <c r="F1" s="29" t="s">
        <v>114</v>
      </c>
      <c r="G1" s="29"/>
      <c r="H1" s="29"/>
      <c r="I1" s="29"/>
      <c r="J1" s="29"/>
      <c r="K1" s="29"/>
    </row>
    <row r="2" spans="1:11" ht="67.8" customHeight="1" x14ac:dyDescent="0.3">
      <c r="A2" s="14" t="s">
        <v>0</v>
      </c>
      <c r="B2" s="15" t="s">
        <v>1</v>
      </c>
      <c r="C2" s="26" t="str">
        <f>"G1 mardi
("&amp;COUNTIF(C$3:C$100,"1")&amp;")"</f>
        <v>G1 mardi
(23)</v>
      </c>
      <c r="D2" s="27" t="str">
        <f>"G2 jeudi
("&amp;COUNTIF(D$3:D$100,"1")&amp;")"</f>
        <v>G2 jeudi
(21)</v>
      </c>
      <c r="E2" s="28" t="str">
        <f>"G3 mardi
("&amp;COUNTIF(E$3:E$100,"1")&amp;")"</f>
        <v>G3 mardi
(21)</v>
      </c>
      <c r="F2" s="26" t="str">
        <f>"SDV
("&amp;COUNTIF(F$3:F$100,"1")&amp;")"</f>
        <v>SDV
(17)</v>
      </c>
      <c r="G2" s="27" t="str">
        <f>"Convivialité
("&amp;COUNTIF(G$3:G$100,"1")&amp;")"</f>
        <v>Convivialité
(9)</v>
      </c>
      <c r="H2" s="27" t="str">
        <f>"QVGB
("&amp;COUNTIF(H$3:H$100,"1")&amp;")"</f>
        <v>QVGB
(6)</v>
      </c>
      <c r="I2" s="27" t="str">
        <f>"Prestige
("&amp;COUNTIF(I$3:I$100,"1")&amp;")"</f>
        <v>Prestige
(7)</v>
      </c>
      <c r="J2" s="27" t="str">
        <f>"Voyage
("&amp;COUNTIF(J$3:J$100,"1")&amp;")"</f>
        <v>Voyage
(7)</v>
      </c>
      <c r="K2" s="27" t="str">
        <f>"Photo
("&amp;COUNTIF(K$3:K$100,"1")&amp;")"</f>
        <v>Photo
(5)</v>
      </c>
    </row>
    <row r="3" spans="1:11" x14ac:dyDescent="0.3">
      <c r="A3" s="21" t="s">
        <v>2</v>
      </c>
      <c r="B3" s="22" t="s">
        <v>3</v>
      </c>
      <c r="C3" s="1"/>
      <c r="D3" s="2">
        <v>1</v>
      </c>
      <c r="E3" s="3"/>
      <c r="F3" s="1"/>
      <c r="G3" s="2"/>
      <c r="H3" s="4"/>
      <c r="I3" s="13">
        <v>1</v>
      </c>
      <c r="J3" s="4"/>
      <c r="K3" s="10"/>
    </row>
    <row r="4" spans="1:11" x14ac:dyDescent="0.3">
      <c r="A4" s="21" t="s">
        <v>4</v>
      </c>
      <c r="B4" s="22" t="s">
        <v>5</v>
      </c>
      <c r="C4" s="1"/>
      <c r="D4" s="2"/>
      <c r="E4" s="3">
        <v>1</v>
      </c>
      <c r="F4" s="1"/>
      <c r="G4" s="2"/>
      <c r="H4" s="4">
        <v>1</v>
      </c>
      <c r="I4" s="4"/>
      <c r="J4" s="4"/>
      <c r="K4" s="10"/>
    </row>
    <row r="5" spans="1:11" x14ac:dyDescent="0.3">
      <c r="A5" s="21" t="s">
        <v>4</v>
      </c>
      <c r="B5" s="22" t="s">
        <v>6</v>
      </c>
      <c r="C5" s="1"/>
      <c r="D5" s="2"/>
      <c r="E5" s="3">
        <v>1</v>
      </c>
      <c r="F5" s="1"/>
      <c r="G5" s="2"/>
      <c r="H5" s="4">
        <v>1</v>
      </c>
      <c r="I5" s="4"/>
      <c r="J5" s="4"/>
      <c r="K5" s="10"/>
    </row>
    <row r="6" spans="1:11" x14ac:dyDescent="0.3">
      <c r="A6" s="21" t="s">
        <v>7</v>
      </c>
      <c r="B6" s="22" t="s">
        <v>8</v>
      </c>
      <c r="C6" s="1"/>
      <c r="D6" s="2">
        <v>1</v>
      </c>
      <c r="E6" s="3"/>
      <c r="F6" s="1"/>
      <c r="G6" s="2"/>
      <c r="H6" s="4"/>
      <c r="I6" s="4">
        <v>1</v>
      </c>
      <c r="J6" s="4"/>
      <c r="K6" s="10"/>
    </row>
    <row r="7" spans="1:11" x14ac:dyDescent="0.3">
      <c r="A7" s="21" t="s">
        <v>9</v>
      </c>
      <c r="B7" s="22" t="s">
        <v>10</v>
      </c>
      <c r="C7" s="1">
        <v>1</v>
      </c>
      <c r="D7" s="2"/>
      <c r="E7" s="3"/>
      <c r="F7" s="1"/>
      <c r="G7" s="2"/>
      <c r="H7" s="4"/>
      <c r="I7" s="4"/>
      <c r="J7" s="4"/>
      <c r="K7" s="10"/>
    </row>
    <row r="8" spans="1:11" x14ac:dyDescent="0.3">
      <c r="A8" s="21" t="s">
        <v>11</v>
      </c>
      <c r="B8" s="22" t="s">
        <v>12</v>
      </c>
      <c r="C8" s="1"/>
      <c r="D8" s="2">
        <v>1</v>
      </c>
      <c r="E8" s="3"/>
      <c r="F8" s="1"/>
      <c r="G8" s="2"/>
      <c r="H8" s="4"/>
      <c r="I8" s="4"/>
      <c r="J8" s="4"/>
      <c r="K8" s="10"/>
    </row>
    <row r="9" spans="1:11" x14ac:dyDescent="0.3">
      <c r="A9" s="21" t="s">
        <v>11</v>
      </c>
      <c r="B9" s="22" t="s">
        <v>13</v>
      </c>
      <c r="C9" s="1"/>
      <c r="D9" s="2">
        <v>1</v>
      </c>
      <c r="E9" s="3"/>
      <c r="F9" s="1"/>
      <c r="G9" s="2"/>
      <c r="H9" s="4"/>
      <c r="I9" s="4"/>
      <c r="J9" s="4"/>
      <c r="K9" s="10"/>
    </row>
    <row r="10" spans="1:11" x14ac:dyDescent="0.3">
      <c r="A10" s="21" t="s">
        <v>14</v>
      </c>
      <c r="B10" s="22" t="s">
        <v>10</v>
      </c>
      <c r="C10" s="1"/>
      <c r="D10" s="2"/>
      <c r="E10" s="3">
        <v>1</v>
      </c>
      <c r="F10" s="1"/>
      <c r="G10" s="2"/>
      <c r="H10" s="4"/>
      <c r="I10" s="4"/>
      <c r="J10" s="4">
        <v>1</v>
      </c>
      <c r="K10" s="10"/>
    </row>
    <row r="11" spans="1:11" x14ac:dyDescent="0.3">
      <c r="A11" s="23" t="s">
        <v>15</v>
      </c>
      <c r="B11" s="24" t="s">
        <v>16</v>
      </c>
      <c r="C11" s="1"/>
      <c r="D11" s="2"/>
      <c r="E11" s="3">
        <v>1</v>
      </c>
      <c r="F11" s="1"/>
      <c r="G11" s="2"/>
      <c r="H11" s="4"/>
      <c r="I11" s="4"/>
      <c r="J11" s="4">
        <v>1</v>
      </c>
      <c r="K11" s="10"/>
    </row>
    <row r="12" spans="1:11" x14ac:dyDescent="0.3">
      <c r="A12" s="21" t="s">
        <v>17</v>
      </c>
      <c r="B12" s="22" t="s">
        <v>18</v>
      </c>
      <c r="C12" s="1">
        <v>1</v>
      </c>
      <c r="D12" s="2"/>
      <c r="E12" s="3"/>
      <c r="F12" s="1"/>
      <c r="G12" s="2">
        <v>1</v>
      </c>
      <c r="H12" s="4">
        <v>1</v>
      </c>
      <c r="I12" s="4"/>
      <c r="J12" s="4">
        <v>1</v>
      </c>
      <c r="K12" s="10"/>
    </row>
    <row r="13" spans="1:11" x14ac:dyDescent="0.3">
      <c r="A13" s="21" t="s">
        <v>19</v>
      </c>
      <c r="B13" s="22" t="s">
        <v>20</v>
      </c>
      <c r="C13" s="1"/>
      <c r="D13" s="2"/>
      <c r="E13" s="3">
        <v>1</v>
      </c>
      <c r="F13" s="1"/>
      <c r="G13" s="2"/>
      <c r="H13" s="4"/>
      <c r="I13" s="4"/>
      <c r="J13" s="4"/>
      <c r="K13" s="10"/>
    </row>
    <row r="14" spans="1:11" x14ac:dyDescent="0.3">
      <c r="A14" s="21" t="s">
        <v>23</v>
      </c>
      <c r="B14" s="22" t="s">
        <v>24</v>
      </c>
      <c r="C14" s="1"/>
      <c r="D14" s="2">
        <v>1</v>
      </c>
      <c r="E14" s="3"/>
      <c r="F14" s="1"/>
      <c r="G14" s="2"/>
      <c r="H14" s="4"/>
      <c r="I14" s="4"/>
      <c r="J14" s="4"/>
      <c r="K14" s="10"/>
    </row>
    <row r="15" spans="1:11" x14ac:dyDescent="0.3">
      <c r="A15" s="21" t="s">
        <v>25</v>
      </c>
      <c r="B15" s="22" t="s">
        <v>26</v>
      </c>
      <c r="C15" s="1">
        <v>1</v>
      </c>
      <c r="D15" s="2"/>
      <c r="E15" s="3"/>
      <c r="F15" s="1"/>
      <c r="G15" s="2"/>
      <c r="H15" s="4"/>
      <c r="I15" s="4"/>
      <c r="J15" s="4"/>
      <c r="K15" s="10">
        <v>1</v>
      </c>
    </row>
    <row r="16" spans="1:11" x14ac:dyDescent="0.3">
      <c r="A16" s="21" t="s">
        <v>27</v>
      </c>
      <c r="B16" s="22" t="s">
        <v>12</v>
      </c>
      <c r="C16" s="1">
        <v>1</v>
      </c>
      <c r="D16" s="2"/>
      <c r="E16" s="3"/>
      <c r="F16" s="1"/>
      <c r="G16" s="2"/>
      <c r="H16" s="4"/>
      <c r="I16" s="4"/>
      <c r="J16" s="4"/>
      <c r="K16" s="10"/>
    </row>
    <row r="17" spans="1:11" x14ac:dyDescent="0.3">
      <c r="A17" s="21" t="s">
        <v>28</v>
      </c>
      <c r="B17" s="22" t="s">
        <v>29</v>
      </c>
      <c r="C17" s="1">
        <v>1</v>
      </c>
      <c r="D17" s="2"/>
      <c r="E17" s="3"/>
      <c r="F17" s="1">
        <v>1</v>
      </c>
      <c r="G17" s="2"/>
      <c r="H17" s="4"/>
      <c r="I17" s="4"/>
      <c r="J17" s="4"/>
      <c r="K17" s="10"/>
    </row>
    <row r="18" spans="1:11" x14ac:dyDescent="0.3">
      <c r="A18" s="21" t="s">
        <v>28</v>
      </c>
      <c r="B18" s="22" t="s">
        <v>30</v>
      </c>
      <c r="C18" s="1">
        <v>1</v>
      </c>
      <c r="D18" s="2"/>
      <c r="E18" s="3"/>
      <c r="F18" s="1">
        <v>1</v>
      </c>
      <c r="G18" s="2"/>
      <c r="H18" s="4"/>
      <c r="I18" s="4"/>
      <c r="J18" s="4"/>
      <c r="K18" s="10"/>
    </row>
    <row r="19" spans="1:11" x14ac:dyDescent="0.3">
      <c r="A19" s="21" t="s">
        <v>110</v>
      </c>
      <c r="B19" s="22" t="s">
        <v>10</v>
      </c>
      <c r="C19" s="1"/>
      <c r="D19" s="2">
        <v>1</v>
      </c>
      <c r="E19" s="3"/>
      <c r="F19" s="1"/>
      <c r="G19" s="2"/>
      <c r="H19" s="4"/>
      <c r="I19" s="4"/>
      <c r="J19" s="4"/>
      <c r="K19" s="10"/>
    </row>
    <row r="20" spans="1:11" x14ac:dyDescent="0.3">
      <c r="A20" s="21" t="s">
        <v>31</v>
      </c>
      <c r="B20" s="22" t="s">
        <v>32</v>
      </c>
      <c r="C20" s="1">
        <v>1</v>
      </c>
      <c r="D20" s="2"/>
      <c r="E20" s="3"/>
      <c r="F20" s="1">
        <v>1</v>
      </c>
      <c r="G20" s="2"/>
      <c r="H20" s="4"/>
      <c r="I20" s="4"/>
      <c r="J20" s="4"/>
      <c r="K20" s="10"/>
    </row>
    <row r="21" spans="1:11" x14ac:dyDescent="0.3">
      <c r="A21" s="21" t="s">
        <v>33</v>
      </c>
      <c r="B21" s="22" t="s">
        <v>34</v>
      </c>
      <c r="C21" s="1">
        <v>1</v>
      </c>
      <c r="D21" s="2"/>
      <c r="E21" s="3"/>
      <c r="F21" s="1">
        <v>1</v>
      </c>
      <c r="G21" s="2"/>
      <c r="H21" s="4"/>
      <c r="I21" s="4"/>
      <c r="J21" s="4"/>
      <c r="K21" s="10"/>
    </row>
    <row r="22" spans="1:11" x14ac:dyDescent="0.3">
      <c r="A22" s="21" t="s">
        <v>35</v>
      </c>
      <c r="B22" s="22" t="s">
        <v>36</v>
      </c>
      <c r="C22" s="1"/>
      <c r="D22" s="2">
        <v>1</v>
      </c>
      <c r="E22" s="3"/>
      <c r="F22" s="1"/>
      <c r="G22" s="2"/>
      <c r="H22" s="4"/>
      <c r="I22" s="4">
        <v>1</v>
      </c>
      <c r="J22" s="4"/>
      <c r="K22" s="10"/>
    </row>
    <row r="23" spans="1:11" x14ac:dyDescent="0.3">
      <c r="A23" s="21" t="s">
        <v>37</v>
      </c>
      <c r="B23" s="22" t="s">
        <v>38</v>
      </c>
      <c r="C23" s="1"/>
      <c r="D23" s="2">
        <v>1</v>
      </c>
      <c r="E23" s="3"/>
      <c r="F23" s="1">
        <v>1</v>
      </c>
      <c r="G23" s="2"/>
      <c r="H23" s="4"/>
      <c r="I23" s="4"/>
      <c r="J23" s="4"/>
      <c r="K23" s="10"/>
    </row>
    <row r="24" spans="1:11" x14ac:dyDescent="0.3">
      <c r="A24" s="21" t="s">
        <v>39</v>
      </c>
      <c r="B24" s="22" t="s">
        <v>32</v>
      </c>
      <c r="C24" s="1"/>
      <c r="D24" s="2"/>
      <c r="E24" s="3">
        <v>1</v>
      </c>
      <c r="F24" s="1">
        <v>1</v>
      </c>
      <c r="G24" s="2"/>
      <c r="H24" s="4"/>
      <c r="I24" s="4"/>
      <c r="J24" s="4"/>
      <c r="K24" s="10">
        <v>1</v>
      </c>
    </row>
    <row r="25" spans="1:11" x14ac:dyDescent="0.3">
      <c r="A25" s="21" t="s">
        <v>40</v>
      </c>
      <c r="B25" s="22" t="s">
        <v>22</v>
      </c>
      <c r="C25" s="2">
        <v>1</v>
      </c>
      <c r="E25" s="3"/>
      <c r="F25" s="1"/>
      <c r="G25" s="2"/>
      <c r="H25" s="4"/>
      <c r="I25" s="4"/>
      <c r="J25" s="4"/>
      <c r="K25" s="10"/>
    </row>
    <row r="26" spans="1:11" x14ac:dyDescent="0.3">
      <c r="A26" s="21" t="s">
        <v>40</v>
      </c>
      <c r="B26" s="22" t="s">
        <v>109</v>
      </c>
      <c r="C26" s="12">
        <v>1</v>
      </c>
      <c r="E26" s="3"/>
      <c r="F26" s="1"/>
      <c r="G26" s="2"/>
      <c r="H26" s="4"/>
      <c r="I26" s="4"/>
      <c r="J26" s="4"/>
      <c r="K26" s="10"/>
    </row>
    <row r="27" spans="1:11" x14ac:dyDescent="0.3">
      <c r="A27" s="21" t="s">
        <v>41</v>
      </c>
      <c r="B27" s="22" t="s">
        <v>42</v>
      </c>
      <c r="C27" s="1"/>
      <c r="D27" s="2">
        <v>1</v>
      </c>
      <c r="E27" s="3"/>
      <c r="F27" s="1"/>
      <c r="G27" s="2"/>
      <c r="H27" s="4"/>
      <c r="I27" s="4"/>
      <c r="J27" s="4"/>
      <c r="K27" s="10">
        <v>1</v>
      </c>
    </row>
    <row r="28" spans="1:11" x14ac:dyDescent="0.3">
      <c r="A28" s="21" t="s">
        <v>43</v>
      </c>
      <c r="B28" s="22" t="s">
        <v>44</v>
      </c>
      <c r="C28" s="1">
        <v>1</v>
      </c>
      <c r="D28" s="2"/>
      <c r="E28" s="3"/>
      <c r="F28" s="1"/>
      <c r="G28" s="2"/>
      <c r="H28" s="4"/>
      <c r="I28" s="4"/>
      <c r="J28" s="4">
        <v>1</v>
      </c>
      <c r="K28" s="10"/>
    </row>
    <row r="29" spans="1:11" x14ac:dyDescent="0.3">
      <c r="A29" s="21" t="s">
        <v>43</v>
      </c>
      <c r="B29" s="25" t="s">
        <v>21</v>
      </c>
      <c r="C29" s="8">
        <v>1</v>
      </c>
      <c r="D29" s="2"/>
      <c r="E29" s="3"/>
      <c r="F29" s="1"/>
      <c r="G29" s="2"/>
      <c r="H29" s="4"/>
      <c r="I29" s="4"/>
      <c r="J29" s="4"/>
      <c r="K29" s="10"/>
    </row>
    <row r="30" spans="1:11" x14ac:dyDescent="0.3">
      <c r="A30" s="21" t="s">
        <v>45</v>
      </c>
      <c r="B30" s="22" t="s">
        <v>46</v>
      </c>
      <c r="C30" s="1"/>
      <c r="D30" s="2"/>
      <c r="E30" s="3">
        <v>1</v>
      </c>
      <c r="F30" s="1">
        <v>1</v>
      </c>
      <c r="G30" s="2"/>
      <c r="H30" s="4"/>
      <c r="I30" s="4"/>
      <c r="J30" s="4"/>
      <c r="K30" s="10"/>
    </row>
    <row r="31" spans="1:11" x14ac:dyDescent="0.3">
      <c r="A31" s="21" t="s">
        <v>47</v>
      </c>
      <c r="B31" s="22" t="s">
        <v>48</v>
      </c>
      <c r="C31" s="1"/>
      <c r="D31" s="2"/>
      <c r="E31" s="3">
        <v>1</v>
      </c>
      <c r="F31" s="1"/>
      <c r="G31" s="2"/>
      <c r="H31" s="4"/>
      <c r="I31" s="4"/>
      <c r="J31" s="4"/>
      <c r="K31" s="10"/>
    </row>
    <row r="32" spans="1:11" x14ac:dyDescent="0.3">
      <c r="A32" s="21" t="s">
        <v>49</v>
      </c>
      <c r="B32" s="22" t="s">
        <v>50</v>
      </c>
      <c r="C32" s="1"/>
      <c r="D32" s="2">
        <v>1</v>
      </c>
      <c r="E32" s="3"/>
      <c r="F32" s="1"/>
      <c r="G32" s="2"/>
      <c r="H32" s="4"/>
      <c r="I32" s="4">
        <v>1</v>
      </c>
      <c r="J32" s="4"/>
      <c r="K32" s="10"/>
    </row>
    <row r="33" spans="1:11" x14ac:dyDescent="0.3">
      <c r="A33" s="21" t="s">
        <v>51</v>
      </c>
      <c r="B33" s="22" t="s">
        <v>44</v>
      </c>
      <c r="C33" s="1">
        <v>1</v>
      </c>
      <c r="D33" s="2"/>
      <c r="E33" s="3"/>
      <c r="F33" s="1">
        <v>1</v>
      </c>
      <c r="G33" s="2"/>
      <c r="H33" s="4"/>
      <c r="I33" s="4"/>
      <c r="J33" s="4"/>
      <c r="K33" s="10"/>
    </row>
    <row r="34" spans="1:11" x14ac:dyDescent="0.3">
      <c r="A34" s="21" t="s">
        <v>52</v>
      </c>
      <c r="B34" s="22" t="s">
        <v>53</v>
      </c>
      <c r="C34" s="1">
        <v>1</v>
      </c>
      <c r="D34" s="2"/>
      <c r="E34" s="3"/>
      <c r="F34" s="1"/>
      <c r="G34" s="2"/>
      <c r="H34" s="4"/>
      <c r="I34" s="4"/>
      <c r="J34" s="4"/>
      <c r="K34" s="10"/>
    </row>
    <row r="35" spans="1:11" x14ac:dyDescent="0.3">
      <c r="A35" s="21" t="s">
        <v>54</v>
      </c>
      <c r="B35" s="22" t="s">
        <v>55</v>
      </c>
      <c r="C35" s="1"/>
      <c r="D35" s="2">
        <v>1</v>
      </c>
      <c r="E35" s="3"/>
      <c r="F35" s="1"/>
      <c r="G35" s="2">
        <v>1</v>
      </c>
      <c r="H35" s="4"/>
      <c r="I35" s="4"/>
      <c r="J35" s="4"/>
      <c r="K35" s="10"/>
    </row>
    <row r="36" spans="1:11" x14ac:dyDescent="0.3">
      <c r="A36" s="21" t="s">
        <v>56</v>
      </c>
      <c r="B36" s="22" t="s">
        <v>44</v>
      </c>
      <c r="C36" s="1">
        <v>1</v>
      </c>
      <c r="D36" s="2"/>
      <c r="E36" s="3"/>
      <c r="F36" s="1"/>
      <c r="G36" s="2"/>
      <c r="H36" s="4"/>
      <c r="I36" s="4"/>
      <c r="J36" s="4"/>
      <c r="K36" s="10"/>
    </row>
    <row r="37" spans="1:11" x14ac:dyDescent="0.3">
      <c r="A37" s="21" t="s">
        <v>57</v>
      </c>
      <c r="B37" s="22" t="s">
        <v>58</v>
      </c>
      <c r="C37" s="1"/>
      <c r="D37" s="2"/>
      <c r="E37" s="3">
        <v>1</v>
      </c>
      <c r="F37" s="1"/>
      <c r="G37" s="2"/>
      <c r="H37" s="2"/>
      <c r="I37" s="2"/>
      <c r="J37" s="2">
        <v>1</v>
      </c>
      <c r="K37" s="10"/>
    </row>
    <row r="38" spans="1:11" x14ac:dyDescent="0.3">
      <c r="A38" s="21" t="s">
        <v>59</v>
      </c>
      <c r="B38" s="22" t="s">
        <v>60</v>
      </c>
      <c r="C38" s="1"/>
      <c r="D38" s="2"/>
      <c r="E38" s="3">
        <v>1</v>
      </c>
      <c r="F38" s="1"/>
      <c r="G38" s="2"/>
      <c r="H38" s="4">
        <v>1</v>
      </c>
      <c r="I38" s="4"/>
      <c r="J38" s="4"/>
      <c r="K38" s="10"/>
    </row>
    <row r="39" spans="1:11" x14ac:dyDescent="0.3">
      <c r="A39" s="21" t="s">
        <v>61</v>
      </c>
      <c r="B39" s="22" t="s">
        <v>62</v>
      </c>
      <c r="C39" s="1"/>
      <c r="D39" s="2"/>
      <c r="E39" s="3">
        <v>1</v>
      </c>
      <c r="F39" s="1"/>
      <c r="G39" s="2"/>
      <c r="H39" s="4"/>
      <c r="I39" s="4"/>
      <c r="J39" s="4"/>
      <c r="K39" s="10"/>
    </row>
    <row r="40" spans="1:11" x14ac:dyDescent="0.3">
      <c r="A40" s="21" t="s">
        <v>63</v>
      </c>
      <c r="B40" s="22" t="s">
        <v>64</v>
      </c>
      <c r="C40" s="1">
        <v>1</v>
      </c>
      <c r="D40" s="2"/>
      <c r="E40" s="3"/>
      <c r="F40" s="1"/>
      <c r="G40" s="2">
        <v>1</v>
      </c>
      <c r="H40" s="4"/>
      <c r="I40" s="4"/>
      <c r="J40" s="4"/>
      <c r="K40" s="10"/>
    </row>
    <row r="41" spans="1:11" x14ac:dyDescent="0.3">
      <c r="A41" s="21" t="s">
        <v>63</v>
      </c>
      <c r="B41" s="22" t="s">
        <v>65</v>
      </c>
      <c r="C41" s="1">
        <v>1</v>
      </c>
      <c r="D41" s="2"/>
      <c r="E41" s="3"/>
      <c r="F41" s="1"/>
      <c r="G41" s="2">
        <v>1</v>
      </c>
      <c r="H41" s="4"/>
      <c r="I41" s="4"/>
      <c r="J41" s="4"/>
      <c r="K41" s="10"/>
    </row>
    <row r="42" spans="1:11" x14ac:dyDescent="0.3">
      <c r="A42" s="21" t="s">
        <v>66</v>
      </c>
      <c r="B42" s="22" t="s">
        <v>30</v>
      </c>
      <c r="C42" s="1">
        <v>1</v>
      </c>
      <c r="D42" s="2"/>
      <c r="E42" s="3"/>
      <c r="F42" s="1"/>
      <c r="G42" s="2">
        <v>1</v>
      </c>
      <c r="H42" s="4"/>
      <c r="I42" s="4"/>
      <c r="J42" s="4"/>
      <c r="K42" s="10"/>
    </row>
    <row r="43" spans="1:11" x14ac:dyDescent="0.3">
      <c r="A43" s="21" t="s">
        <v>66</v>
      </c>
      <c r="B43" s="22" t="s">
        <v>67</v>
      </c>
      <c r="C43" s="1">
        <v>1</v>
      </c>
      <c r="D43" s="2"/>
      <c r="E43" s="3"/>
      <c r="F43" s="1"/>
      <c r="G43" s="2">
        <v>1</v>
      </c>
      <c r="H43" s="4"/>
      <c r="I43" s="4"/>
      <c r="J43" s="4"/>
      <c r="K43" s="10"/>
    </row>
    <row r="44" spans="1:11" x14ac:dyDescent="0.3">
      <c r="A44" s="21" t="s">
        <v>68</v>
      </c>
      <c r="B44" s="22" t="s">
        <v>48</v>
      </c>
      <c r="C44" s="1">
        <v>1</v>
      </c>
      <c r="D44" s="2"/>
      <c r="E44" s="3"/>
      <c r="F44" s="1">
        <v>1</v>
      </c>
      <c r="G44" s="2"/>
      <c r="H44" s="4"/>
      <c r="I44" s="4"/>
      <c r="J44" s="4"/>
      <c r="K44" s="10"/>
    </row>
    <row r="45" spans="1:11" x14ac:dyDescent="0.3">
      <c r="A45" s="21" t="s">
        <v>69</v>
      </c>
      <c r="B45" s="22" t="s">
        <v>70</v>
      </c>
      <c r="C45" s="1">
        <v>1</v>
      </c>
      <c r="D45" s="2"/>
      <c r="E45" s="3"/>
      <c r="F45" s="1">
        <v>1</v>
      </c>
      <c r="G45" s="2"/>
      <c r="H45" s="4"/>
      <c r="I45" s="4"/>
      <c r="J45" s="4"/>
      <c r="K45" s="10"/>
    </row>
    <row r="46" spans="1:11" x14ac:dyDescent="0.3">
      <c r="A46" s="21" t="s">
        <v>71</v>
      </c>
      <c r="B46" s="22" t="s">
        <v>72</v>
      </c>
      <c r="C46" s="1"/>
      <c r="D46" s="2"/>
      <c r="E46" s="9">
        <v>1</v>
      </c>
      <c r="F46" s="1"/>
      <c r="G46" s="2"/>
      <c r="H46" s="4"/>
      <c r="I46" s="4"/>
      <c r="J46" s="4"/>
      <c r="K46" s="10"/>
    </row>
    <row r="47" spans="1:11" x14ac:dyDescent="0.3">
      <c r="A47" s="21" t="s">
        <v>73</v>
      </c>
      <c r="B47" s="22" t="s">
        <v>74</v>
      </c>
      <c r="C47" s="1"/>
      <c r="D47" s="2">
        <v>1</v>
      </c>
      <c r="E47" s="3"/>
      <c r="F47" s="1"/>
      <c r="G47" s="2"/>
      <c r="H47" s="4"/>
      <c r="I47" s="4"/>
      <c r="J47" s="4"/>
      <c r="K47" s="10"/>
    </row>
    <row r="48" spans="1:11" x14ac:dyDescent="0.3">
      <c r="A48" s="21" t="s">
        <v>75</v>
      </c>
      <c r="B48" s="22" t="s">
        <v>76</v>
      </c>
      <c r="C48" s="1">
        <v>1</v>
      </c>
      <c r="D48" s="2"/>
      <c r="E48" s="3"/>
      <c r="F48" s="1">
        <v>1</v>
      </c>
      <c r="G48" s="2"/>
      <c r="H48" s="4"/>
      <c r="I48" s="4"/>
      <c r="J48" s="4"/>
      <c r="K48" s="10">
        <v>1</v>
      </c>
    </row>
    <row r="49" spans="1:11" x14ac:dyDescent="0.3">
      <c r="A49" s="21" t="s">
        <v>75</v>
      </c>
      <c r="B49" s="22" t="s">
        <v>77</v>
      </c>
      <c r="C49" s="1">
        <v>1</v>
      </c>
      <c r="D49" s="2"/>
      <c r="E49" s="3"/>
      <c r="F49" s="1">
        <v>1</v>
      </c>
      <c r="G49" s="2"/>
      <c r="H49" s="4"/>
      <c r="I49" s="4"/>
      <c r="J49" s="4"/>
      <c r="K49" s="10"/>
    </row>
    <row r="50" spans="1:11" x14ac:dyDescent="0.3">
      <c r="A50" s="21" t="s">
        <v>78</v>
      </c>
      <c r="B50" s="22" t="s">
        <v>79</v>
      </c>
      <c r="C50" s="1"/>
      <c r="D50" s="2"/>
      <c r="E50" s="3">
        <v>1</v>
      </c>
      <c r="F50" s="1">
        <v>1</v>
      </c>
      <c r="G50" s="2">
        <v>1</v>
      </c>
      <c r="H50" s="2"/>
      <c r="I50" s="2"/>
      <c r="J50" s="2"/>
      <c r="K50" s="10"/>
    </row>
    <row r="51" spans="1:11" x14ac:dyDescent="0.3">
      <c r="A51" s="21" t="s">
        <v>81</v>
      </c>
      <c r="B51" s="22" t="s">
        <v>82</v>
      </c>
      <c r="C51" s="5"/>
      <c r="D51" s="6"/>
      <c r="E51" s="9">
        <v>1</v>
      </c>
      <c r="F51" s="5"/>
      <c r="G51" s="6"/>
      <c r="H51" s="7"/>
      <c r="I51" s="7"/>
      <c r="J51" s="7"/>
      <c r="K51" s="11"/>
    </row>
    <row r="52" spans="1:11" x14ac:dyDescent="0.3">
      <c r="A52" s="21" t="s">
        <v>83</v>
      </c>
      <c r="B52" s="22" t="s">
        <v>84</v>
      </c>
      <c r="C52" s="1"/>
      <c r="D52" s="2">
        <v>1</v>
      </c>
      <c r="E52" s="3"/>
      <c r="F52" s="1"/>
      <c r="G52" s="2"/>
      <c r="H52" s="4"/>
      <c r="I52" s="4"/>
      <c r="J52" s="4"/>
      <c r="K52" s="10"/>
    </row>
    <row r="53" spans="1:11" x14ac:dyDescent="0.3">
      <c r="A53" s="21" t="s">
        <v>85</v>
      </c>
      <c r="B53" s="22" t="s">
        <v>65</v>
      </c>
      <c r="C53" s="1"/>
      <c r="D53" s="2">
        <v>1</v>
      </c>
      <c r="E53" s="3"/>
      <c r="F53" s="1"/>
      <c r="G53" s="2"/>
      <c r="H53" s="4"/>
      <c r="I53" s="4"/>
      <c r="J53" s="4"/>
      <c r="K53" s="10"/>
    </row>
    <row r="54" spans="1:11" x14ac:dyDescent="0.3">
      <c r="A54" s="21" t="s">
        <v>86</v>
      </c>
      <c r="B54" s="22" t="s">
        <v>87</v>
      </c>
      <c r="C54" s="1"/>
      <c r="D54" s="2"/>
      <c r="E54" s="3">
        <v>1</v>
      </c>
      <c r="F54" s="1"/>
      <c r="G54" s="2"/>
      <c r="H54" s="4"/>
      <c r="I54" s="4"/>
      <c r="J54" s="4"/>
      <c r="K54" s="10">
        <v>1</v>
      </c>
    </row>
    <row r="55" spans="1:11" x14ac:dyDescent="0.3">
      <c r="A55" s="21" t="s">
        <v>88</v>
      </c>
      <c r="B55" s="22" t="s">
        <v>89</v>
      </c>
      <c r="C55" s="1"/>
      <c r="D55" s="2">
        <v>1</v>
      </c>
      <c r="E55" s="3"/>
      <c r="F55" s="1"/>
      <c r="G55" s="2">
        <v>1</v>
      </c>
      <c r="H55" s="4">
        <v>1</v>
      </c>
      <c r="I55" s="4">
        <v>1</v>
      </c>
      <c r="J55" s="4"/>
      <c r="K55" s="10"/>
    </row>
    <row r="56" spans="1:11" x14ac:dyDescent="0.3">
      <c r="A56" s="21" t="s">
        <v>90</v>
      </c>
      <c r="B56" s="22" t="s">
        <v>3</v>
      </c>
      <c r="C56" s="1"/>
      <c r="D56" s="2"/>
      <c r="E56" s="3">
        <v>1</v>
      </c>
      <c r="F56" s="1">
        <v>1</v>
      </c>
      <c r="G56" s="2"/>
      <c r="H56" s="4"/>
      <c r="I56" s="4"/>
      <c r="J56" s="4"/>
      <c r="K56" s="10"/>
    </row>
    <row r="57" spans="1:11" x14ac:dyDescent="0.3">
      <c r="A57" s="21" t="s">
        <v>91</v>
      </c>
      <c r="B57" s="22" t="s">
        <v>92</v>
      </c>
      <c r="C57" s="1"/>
      <c r="D57" s="2">
        <v>1</v>
      </c>
      <c r="E57" s="3"/>
      <c r="F57" s="1"/>
      <c r="G57" s="2"/>
      <c r="H57" s="4"/>
      <c r="I57" s="4"/>
      <c r="J57" s="4"/>
      <c r="K57" s="10"/>
    </row>
    <row r="58" spans="1:11" x14ac:dyDescent="0.3">
      <c r="A58" s="21" t="s">
        <v>93</v>
      </c>
      <c r="B58" s="22" t="s">
        <v>94</v>
      </c>
      <c r="C58" s="1"/>
      <c r="D58" s="2">
        <v>1</v>
      </c>
      <c r="E58" s="3"/>
      <c r="F58" s="1">
        <v>1</v>
      </c>
      <c r="G58" s="2">
        <v>1</v>
      </c>
      <c r="H58" s="4">
        <v>1</v>
      </c>
      <c r="I58" s="4"/>
      <c r="J58" s="4">
        <v>1</v>
      </c>
      <c r="K58" s="10"/>
    </row>
    <row r="59" spans="1:11" x14ac:dyDescent="0.3">
      <c r="A59" s="21" t="s">
        <v>95</v>
      </c>
      <c r="B59" s="22" t="s">
        <v>96</v>
      </c>
      <c r="C59" s="1"/>
      <c r="D59" s="2"/>
      <c r="E59" s="3">
        <v>1</v>
      </c>
      <c r="F59" s="1">
        <v>1</v>
      </c>
      <c r="G59" s="2"/>
      <c r="H59" s="4"/>
      <c r="I59" s="4"/>
      <c r="J59" s="4"/>
      <c r="K59" s="10"/>
    </row>
    <row r="60" spans="1:11" x14ac:dyDescent="0.3">
      <c r="A60" s="21" t="s">
        <v>97</v>
      </c>
      <c r="B60" s="22" t="s">
        <v>80</v>
      </c>
      <c r="C60" s="1"/>
      <c r="D60" s="2">
        <v>1</v>
      </c>
      <c r="E60" s="3"/>
      <c r="F60" s="1"/>
      <c r="G60" s="2"/>
      <c r="H60" s="4"/>
      <c r="I60" s="4">
        <v>1</v>
      </c>
      <c r="J60" s="4"/>
      <c r="K60" s="10"/>
    </row>
    <row r="61" spans="1:11" x14ac:dyDescent="0.3">
      <c r="A61" s="21" t="s">
        <v>98</v>
      </c>
      <c r="B61" s="22" t="s">
        <v>99</v>
      </c>
      <c r="C61" s="1"/>
      <c r="D61" s="2">
        <v>1</v>
      </c>
      <c r="E61" s="3"/>
      <c r="F61" s="1"/>
      <c r="G61" s="2"/>
      <c r="H61" s="4"/>
      <c r="I61" s="4"/>
      <c r="J61" s="4"/>
      <c r="K61" s="10"/>
    </row>
    <row r="62" spans="1:11" x14ac:dyDescent="0.3">
      <c r="A62" s="21" t="s">
        <v>100</v>
      </c>
      <c r="B62" s="22" t="s">
        <v>101</v>
      </c>
      <c r="C62" s="1"/>
      <c r="D62" s="2"/>
      <c r="E62" s="3">
        <v>1</v>
      </c>
      <c r="F62" s="1">
        <v>1</v>
      </c>
      <c r="G62" s="2"/>
      <c r="H62" s="4"/>
      <c r="I62" s="4"/>
      <c r="J62" s="4"/>
      <c r="K62" s="10"/>
    </row>
    <row r="63" spans="1:11" x14ac:dyDescent="0.3">
      <c r="A63" s="21" t="s">
        <v>102</v>
      </c>
      <c r="B63" s="22" t="s">
        <v>103</v>
      </c>
      <c r="C63" s="1"/>
      <c r="D63" s="2">
        <v>1</v>
      </c>
      <c r="E63" s="3"/>
      <c r="F63" s="1"/>
      <c r="G63" s="2"/>
      <c r="H63" s="4"/>
      <c r="I63" s="4"/>
      <c r="J63" s="4"/>
      <c r="K63" s="10"/>
    </row>
    <row r="64" spans="1:11" x14ac:dyDescent="0.3">
      <c r="A64" s="21" t="s">
        <v>104</v>
      </c>
      <c r="B64" s="22" t="s">
        <v>105</v>
      </c>
      <c r="C64" s="1"/>
      <c r="D64" s="2">
        <v>1</v>
      </c>
      <c r="E64" s="3"/>
      <c r="F64" s="1"/>
      <c r="G64" s="2"/>
      <c r="H64" s="4"/>
      <c r="I64" s="4">
        <v>1</v>
      </c>
      <c r="J64" s="4"/>
      <c r="K64" s="10"/>
    </row>
    <row r="65" spans="1:11" x14ac:dyDescent="0.3">
      <c r="A65" s="21" t="s">
        <v>106</v>
      </c>
      <c r="B65" s="22" t="s">
        <v>105</v>
      </c>
      <c r="C65" s="1"/>
      <c r="D65" s="2"/>
      <c r="E65" s="3">
        <v>1</v>
      </c>
      <c r="F65" s="1"/>
      <c r="G65" s="2"/>
      <c r="H65" s="4"/>
      <c r="I65" s="4"/>
      <c r="J65" s="4">
        <v>1</v>
      </c>
      <c r="K65" s="10"/>
    </row>
    <row r="66" spans="1:11" x14ac:dyDescent="0.3">
      <c r="A66" s="21" t="s">
        <v>107</v>
      </c>
      <c r="B66" s="22" t="s">
        <v>108</v>
      </c>
      <c r="C66" s="1"/>
      <c r="D66" s="2"/>
      <c r="E66" s="3">
        <v>1</v>
      </c>
      <c r="F66" s="1"/>
      <c r="G66" s="2"/>
      <c r="H66" s="4"/>
      <c r="I66" s="4"/>
      <c r="J66" s="4"/>
      <c r="K66" s="10"/>
    </row>
    <row r="67" spans="1:11" x14ac:dyDescent="0.3">
      <c r="A67" s="21" t="s">
        <v>111</v>
      </c>
      <c r="B67" s="22" t="s">
        <v>112</v>
      </c>
      <c r="C67" s="1"/>
      <c r="D67" s="2"/>
      <c r="E67" s="3">
        <v>1</v>
      </c>
      <c r="F67" s="1"/>
      <c r="G67" s="2"/>
      <c r="H67" s="4"/>
      <c r="I67" s="4"/>
      <c r="J67" s="4"/>
      <c r="K67" s="10"/>
    </row>
    <row r="68" spans="1:11" x14ac:dyDescent="0.3">
      <c r="C68" s="16">
        <f>SUM(C3:C67)</f>
        <v>23</v>
      </c>
      <c r="D68" s="17">
        <f>SUM(D3:D67)</f>
        <v>21</v>
      </c>
      <c r="E68" s="18">
        <f>SUM(E3:E67)</f>
        <v>21</v>
      </c>
      <c r="F68" s="16">
        <f>SUM(F3:F67)</f>
        <v>17</v>
      </c>
      <c r="G68" s="17">
        <f t="shared" ref="G68:K68" si="0">SUM(G3:G67)</f>
        <v>9</v>
      </c>
      <c r="H68" s="19">
        <f t="shared" si="0"/>
        <v>6</v>
      </c>
      <c r="I68" s="19">
        <f t="shared" si="0"/>
        <v>7</v>
      </c>
      <c r="J68" s="19">
        <f t="shared" si="0"/>
        <v>7</v>
      </c>
      <c r="K68" s="20">
        <f t="shared" si="0"/>
        <v>5</v>
      </c>
    </row>
  </sheetData>
  <autoFilter ref="A2:K2" xr:uid="{00000000-0001-0000-0000-000000000000}"/>
  <mergeCells count="2">
    <mergeCell ref="C1:E1"/>
    <mergeCell ref="F1:K1"/>
  </mergeCells>
  <conditionalFormatting sqref="C29:C31 C35 C56:C65 C4:D4 D28:D31 D33:D34 D56 D59 D62 D65 E27:E29 E33:E35 E57:E58 E60:E61 E63:E64 D24 C22:C27 D18:D21 E18:E23">
    <cfRule type="cellIs" dxfId="39" priority="18" stopIfTrue="1" operator="equal">
      <formula>1</formula>
    </cfRule>
    <cfRule type="expression" dxfId="38" priority="19" stopIfTrue="1">
      <formula>NA()</formula>
    </cfRule>
    <cfRule type="cellIs" dxfId="37" priority="20" stopIfTrue="1" operator="equal">
      <formula>1</formula>
    </cfRule>
  </conditionalFormatting>
  <conditionalFormatting sqref="F4 F22 F27:F29 F31 F34:F35 F57:F58 F60:F61 F63:F65 K28:K31 K33:K35 K56:K65 K3:K4 K18:K26">
    <cfRule type="cellIs" dxfId="36" priority="21" stopIfTrue="1" operator="equal">
      <formula>1</formula>
    </cfRule>
    <cfRule type="expression" dxfId="35" priority="22" stopIfTrue="1">
      <formula>NA()</formula>
    </cfRule>
    <cfRule type="cellIs" dxfId="34" priority="23" stopIfTrue="1" operator="equal">
      <formula>1</formula>
    </cfRule>
  </conditionalFormatting>
  <conditionalFormatting sqref="D36:E36">
    <cfRule type="cellIs" dxfId="33" priority="27" stopIfTrue="1" operator="equal">
      <formula>1</formula>
    </cfRule>
    <cfRule type="expression" dxfId="32" priority="28" stopIfTrue="1">
      <formula>NA()</formula>
    </cfRule>
    <cfRule type="cellIs" dxfId="31" priority="29" stopIfTrue="1" operator="equal">
      <formula>1</formula>
    </cfRule>
  </conditionalFormatting>
  <conditionalFormatting sqref="F36 K36">
    <cfRule type="cellIs" dxfId="30" priority="30" stopIfTrue="1" operator="equal">
      <formula>1</formula>
    </cfRule>
    <cfRule type="expression" dxfId="29" priority="31" stopIfTrue="1">
      <formula>NA()</formula>
    </cfRule>
    <cfRule type="cellIs" dxfId="28" priority="32" stopIfTrue="1" operator="equal">
      <formula>1</formula>
    </cfRule>
  </conditionalFormatting>
  <conditionalFormatting sqref="C46 D45:E46 E51">
    <cfRule type="cellIs" dxfId="27" priority="36" stopIfTrue="1" operator="equal">
      <formula>1</formula>
    </cfRule>
  </conditionalFormatting>
  <conditionalFormatting sqref="F46 G3:J4 K45:K46">
    <cfRule type="cellIs" dxfId="26" priority="37" stopIfTrue="1" operator="equal">
      <formula>1</formula>
    </cfRule>
  </conditionalFormatting>
  <conditionalFormatting sqref="C67:D67 C32 E32">
    <cfRule type="cellIs" dxfId="25" priority="39" stopIfTrue="1" operator="equal">
      <formula>1</formula>
    </cfRule>
    <cfRule type="cellIs" dxfId="24" priority="40" stopIfTrue="1" operator="equal">
      <formula>1</formula>
    </cfRule>
  </conditionalFormatting>
  <conditionalFormatting sqref="F67:K67 F32 K32">
    <cfRule type="cellIs" dxfId="23" priority="41" stopIfTrue="1" operator="equal">
      <formula>1</formula>
    </cfRule>
    <cfRule type="cellIs" dxfId="22" priority="42" stopIfTrue="1" operator="equal">
      <formula>1</formula>
    </cfRule>
  </conditionalFormatting>
  <conditionalFormatting sqref="A33 A51:A53 A55:A56 A36:A37">
    <cfRule type="expression" dxfId="21" priority="45" stopIfTrue="1">
      <formula>#REF!&lt;&gt;""</formula>
    </cfRule>
  </conditionalFormatting>
  <conditionalFormatting sqref="A12:A13 A40:A47 A18:A32">
    <cfRule type="expression" dxfId="20" priority="47" stopIfTrue="1">
      <formula>#REF!&lt;&gt;""</formula>
    </cfRule>
  </conditionalFormatting>
  <conditionalFormatting sqref="A14:A15">
    <cfRule type="expression" dxfId="19" priority="48" stopIfTrue="1">
      <formula>#REF!&lt;&gt;""</formula>
    </cfRule>
  </conditionalFormatting>
  <conditionalFormatting sqref="A38:A39 A48:A50 A57 A59:A65">
    <cfRule type="expression" dxfId="18" priority="49" stopIfTrue="1">
      <formula>#REF!&lt;&gt;""</formula>
    </cfRule>
  </conditionalFormatting>
  <conditionalFormatting sqref="A16">
    <cfRule type="expression" dxfId="17" priority="50" stopIfTrue="1">
      <formula>#REF!&lt;&gt;""</formula>
    </cfRule>
  </conditionalFormatting>
  <conditionalFormatting sqref="A4:A10">
    <cfRule type="expression" dxfId="16" priority="51" stopIfTrue="1">
      <formula>#REF!&lt;&gt;""</formula>
    </cfRule>
  </conditionalFormatting>
  <conditionalFormatting sqref="A17">
    <cfRule type="expression" dxfId="15" priority="52" stopIfTrue="1">
      <formula>#REF!&lt;&gt;""</formula>
    </cfRule>
  </conditionalFormatting>
  <conditionalFormatting sqref="C66:D66">
    <cfRule type="cellIs" dxfId="14" priority="12" stopIfTrue="1" operator="equal">
      <formula>1</formula>
    </cfRule>
    <cfRule type="cellIs" dxfId="13" priority="13" stopIfTrue="1" operator="equal">
      <formula>1</formula>
    </cfRule>
  </conditionalFormatting>
  <conditionalFormatting sqref="F66:K66">
    <cfRule type="cellIs" dxfId="12" priority="14" stopIfTrue="1" operator="equal">
      <formula>1</formula>
    </cfRule>
    <cfRule type="cellIs" dxfId="11" priority="15" stopIfTrue="1" operator="equal">
      <formula>1</formula>
    </cfRule>
  </conditionalFormatting>
  <conditionalFormatting sqref="C68:D68">
    <cfRule type="cellIs" dxfId="10" priority="8" stopIfTrue="1" operator="equal">
      <formula>1</formula>
    </cfRule>
    <cfRule type="cellIs" dxfId="9" priority="9" stopIfTrue="1" operator="equal">
      <formula>1</formula>
    </cfRule>
  </conditionalFormatting>
  <conditionalFormatting sqref="F68:K68">
    <cfRule type="cellIs" dxfId="8" priority="10" stopIfTrue="1" operator="equal">
      <formula>1</formula>
    </cfRule>
    <cfRule type="cellIs" dxfId="7" priority="11" stopIfTrue="1" operator="equal">
      <formula>1</formula>
    </cfRule>
  </conditionalFormatting>
  <conditionalFormatting sqref="C3:D3">
    <cfRule type="cellIs" dxfId="6" priority="1" stopIfTrue="1" operator="equal">
      <formula>1</formula>
    </cfRule>
    <cfRule type="expression" dxfId="5" priority="2" stopIfTrue="1">
      <formula>NA()</formula>
    </cfRule>
    <cfRule type="cellIs" dxfId="4" priority="3" stopIfTrue="1" operator="equal">
      <formula>1</formula>
    </cfRule>
  </conditionalFormatting>
  <conditionalFormatting sqref="F3">
    <cfRule type="cellIs" dxfId="3" priority="4" stopIfTrue="1" operator="equal">
      <formula>1</formula>
    </cfRule>
    <cfRule type="expression" dxfId="2" priority="5" stopIfTrue="1">
      <formula>NA()</formula>
    </cfRule>
    <cfRule type="cellIs" dxfId="1" priority="6" stopIfTrue="1" operator="equal">
      <formula>1</formula>
    </cfRule>
  </conditionalFormatting>
  <conditionalFormatting sqref="A3">
    <cfRule type="expression" dxfId="0" priority="7" stopIfTrue="1">
      <formula>#REF!&lt;&gt;""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Kuraray Europe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Pla, Patricia</dc:creator>
  <cp:lastModifiedBy>Laurent</cp:lastModifiedBy>
  <dcterms:created xsi:type="dcterms:W3CDTF">2020-09-05T16:38:58Z</dcterms:created>
  <dcterms:modified xsi:type="dcterms:W3CDTF">2021-10-09T18:29:59Z</dcterms:modified>
</cp:coreProperties>
</file>